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5A7E5EB1-9120-4D35-BA6E-CE4D3DCF1B07}" xr6:coauthVersionLast="47" xr6:coauthVersionMax="47" xr10:uidLastSave="{00000000-0000-0000-0000-000000000000}"/>
  <bookViews>
    <workbookView xWindow="3510" yWindow="1485" windowWidth="21345" windowHeight="20115" activeTab="1" xr2:uid="{00000000-000D-0000-FFFF-FFFF00000000}"/>
  </bookViews>
  <sheets>
    <sheet name="Lot N°5 Page de garde" sheetId="2" r:id="rId1"/>
    <sheet name="Lot N°05 ETANCHEITE" sheetId="1" r:id="rId2"/>
  </sheets>
  <definedNames>
    <definedName name="_xlnm.Print_Titles" localSheetId="1">'Lot N°05 ETANCHEITE'!$1:$2</definedName>
    <definedName name="_xlnm.Print_Area" localSheetId="1">'Lot N°05 ETANCHEITE'!$A$1:$H$92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1" i="1" s="1"/>
  <c r="H89" i="1" s="1"/>
  <c r="H18" i="1"/>
  <c r="H20" i="1"/>
  <c r="H27" i="1"/>
  <c r="H32" i="1"/>
  <c r="H39" i="1"/>
  <c r="H44" i="1"/>
  <c r="H48" i="1"/>
  <c r="H53" i="1"/>
  <c r="H57" i="1"/>
  <c r="H62" i="1"/>
  <c r="H67" i="1"/>
  <c r="H74" i="1"/>
  <c r="H76" i="1"/>
  <c r="H83" i="1"/>
  <c r="H85" i="1"/>
  <c r="B90" i="1"/>
  <c r="H90" i="1" l="1"/>
  <c r="H91" i="1" s="1"/>
</calcChain>
</file>

<file path=xl/sharedStrings.xml><?xml version="1.0" encoding="utf-8"?>
<sst xmlns="http://schemas.openxmlformats.org/spreadsheetml/2006/main" count="203" uniqueCount="203">
  <si>
    <t>U</t>
  </si>
  <si>
    <t>Quantité</t>
  </si>
  <si>
    <t>Prix en €</t>
  </si>
  <si>
    <t>Montant en €</t>
  </si>
  <si>
    <t>ETANCHEITE</t>
  </si>
  <si>
    <t>CH2</t>
  </si>
  <si>
    <t>12ETA</t>
  </si>
  <si>
    <t>3</t>
  </si>
  <si>
    <t>PRESCRIPTIONS GENERALES</t>
  </si>
  <si>
    <t>CH3</t>
  </si>
  <si>
    <t>3.1</t>
  </si>
  <si>
    <t>CH4</t>
  </si>
  <si>
    <t xml:space="preserve">3.1 1 </t>
  </si>
  <si>
    <t>PERMEABILITE A L'AIR DU BATIMENT : Q4 Pa-Surf = 1.00 m3/h.m² sous 4 Pa</t>
  </si>
  <si>
    <t>Pour l'ensemble  :</t>
  </si>
  <si>
    <t xml:space="preserve">. </t>
  </si>
  <si>
    <t xml:space="preserve">Ensemble de l'opération </t>
  </si>
  <si>
    <t>ART</t>
  </si>
  <si>
    <t>005-I592</t>
  </si>
  <si>
    <t>Total PRESCRIPTIONS GENERALES</t>
  </si>
  <si>
    <t>STOT</t>
  </si>
  <si>
    <t>4</t>
  </si>
  <si>
    <t>PRESTATIONS SECURITE</t>
  </si>
  <si>
    <t>CH3</t>
  </si>
  <si>
    <t>4.1</t>
  </si>
  <si>
    <t>CH4</t>
  </si>
  <si>
    <t>4.1.1</t>
  </si>
  <si>
    <t>CH5</t>
  </si>
  <si>
    <t xml:space="preserve">4.1.1 1 </t>
  </si>
  <si>
    <t>PRESTATIONS DEMANDEES DANS LE PLAN GENERAL DE COORDINATION EN MATIERE DE SECURITE ET PROTECTION DE LA SANTE (P.G.C.S.P.S.)</t>
  </si>
  <si>
    <t>Pour l'ensemble  :</t>
  </si>
  <si>
    <t xml:space="preserve">. </t>
  </si>
  <si>
    <t xml:space="preserve">Ensemble de l'opération </t>
  </si>
  <si>
    <t>EN</t>
  </si>
  <si>
    <t>ART</t>
  </si>
  <si>
    <t>000-Z689</t>
  </si>
  <si>
    <t>Total PRESTATIONS SECURITE</t>
  </si>
  <si>
    <t>STOT</t>
  </si>
  <si>
    <t>5</t>
  </si>
  <si>
    <t>ETANCHEITE SUR DALLE BETON ARME</t>
  </si>
  <si>
    <t>CH3</t>
  </si>
  <si>
    <t>5.1</t>
  </si>
  <si>
    <t>SUPPORT</t>
  </si>
  <si>
    <t>CH4</t>
  </si>
  <si>
    <t>5.1.1</t>
  </si>
  <si>
    <t>CH5</t>
  </si>
  <si>
    <t xml:space="preserve">5.1.1 1 </t>
  </si>
  <si>
    <t>DALLE BETON ARME NEUVE</t>
  </si>
  <si>
    <t>Toiture  :</t>
  </si>
  <si>
    <t xml:space="preserve">Toiture Terrasse </t>
  </si>
  <si>
    <t xml:space="preserve">Nord Ouest - R+1 </t>
  </si>
  <si>
    <t>ART</t>
  </si>
  <si>
    <t>351010</t>
  </si>
  <si>
    <t>5.2</t>
  </si>
  <si>
    <t>PARE VAPEURS</t>
  </si>
  <si>
    <t>CH4</t>
  </si>
  <si>
    <t>5.2.1</t>
  </si>
  <si>
    <t>CH5</t>
  </si>
  <si>
    <t xml:space="preserve">5.2.1 1 </t>
  </si>
  <si>
    <t>COURANT, SUR BETON</t>
  </si>
  <si>
    <t>Toiture  :</t>
  </si>
  <si>
    <t xml:space="preserve">Toiture Terrasse </t>
  </si>
  <si>
    <t xml:space="preserve">Nord Ouest - R+1 </t>
  </si>
  <si>
    <t>M2</t>
  </si>
  <si>
    <t>ART</t>
  </si>
  <si>
    <t>000-A919</t>
  </si>
  <si>
    <t>5.3</t>
  </si>
  <si>
    <t>COSTIERES EN TOLE GALVANISEE</t>
  </si>
  <si>
    <t>CH4</t>
  </si>
  <si>
    <t>5.3.1</t>
  </si>
  <si>
    <t>CH5</t>
  </si>
  <si>
    <t xml:space="preserve">5.3.1 1 </t>
  </si>
  <si>
    <t>JUSQU'A 0.45 ML DE HAUT</t>
  </si>
  <si>
    <t>Localisation :</t>
  </si>
  <si>
    <t>Pour la terrasse au R+1, contre le FOB 01 donnant dans le patio.</t>
  </si>
  <si>
    <t>Toiture  :</t>
  </si>
  <si>
    <t xml:space="preserve">Toiture Terrasse </t>
  </si>
  <si>
    <t xml:space="preserve">Nord Ouest - R+1 </t>
  </si>
  <si>
    <t>ML</t>
  </si>
  <si>
    <t>ART</t>
  </si>
  <si>
    <t>302610</t>
  </si>
  <si>
    <t>5.4</t>
  </si>
  <si>
    <t>ISOLATIONS</t>
  </si>
  <si>
    <t>CH4</t>
  </si>
  <si>
    <t>5.4.1</t>
  </si>
  <si>
    <t>SURFACE COURANTE (SOUS ETANCHEITE A PROTECTION LOURDE) : PANNEAUX POLYSTYRENE EXPANSE</t>
  </si>
  <si>
    <t>CH5</t>
  </si>
  <si>
    <t xml:space="preserve">5.4.1 1 </t>
  </si>
  <si>
    <t>DE 270 MM D'EPAISSEUR (R= 8.10 m².°C/W)</t>
  </si>
  <si>
    <t>Toiture  :</t>
  </si>
  <si>
    <t xml:space="preserve">Toiture Terrasse </t>
  </si>
  <si>
    <t xml:space="preserve">Nord Ouest - R+1 </t>
  </si>
  <si>
    <t>M2</t>
  </si>
  <si>
    <t>ART</t>
  </si>
  <si>
    <t>005-V542</t>
  </si>
  <si>
    <t>5.4.2</t>
  </si>
  <si>
    <t>EN RELEVES: PANNEAUX RIGIDES DE LAINE DE ROCHE DE FORTE DENSITE REVETUS D'UN VOILE DE VERRE RENFORCE IMPREGNE DE BITUME, CLASSE DE RESISTANCE "C" COMPRIS COLLAGE A L'EAC</t>
  </si>
  <si>
    <t>CH5</t>
  </si>
  <si>
    <t xml:space="preserve">5.4.2 1 </t>
  </si>
  <si>
    <t>DE 60 MM D'EPAISSEUR, POUR RELEVES SUR MUR BETON DE 0.15 ML DE HAUTEUR ENVIRON (R=1.40 m².°C/W)</t>
  </si>
  <si>
    <t>Toiture  :</t>
  </si>
  <si>
    <t xml:space="preserve">Toiture Terrasse </t>
  </si>
  <si>
    <t xml:space="preserve">Nord Ouest - R+1 </t>
  </si>
  <si>
    <t>ML</t>
  </si>
  <si>
    <t>ART</t>
  </si>
  <si>
    <t>005-S417</t>
  </si>
  <si>
    <t>5.5</t>
  </si>
  <si>
    <t>BICOUCHE ELASTOMERE, SOUS PROTECTION LOURDE</t>
  </si>
  <si>
    <t>CH4</t>
  </si>
  <si>
    <t>5.5.1</t>
  </si>
  <si>
    <t>TERRASSE ACCESSIBLE  (AVEC ISOLANT)</t>
  </si>
  <si>
    <t>CH5</t>
  </si>
  <si>
    <t xml:space="preserve">5.5.1 1 </t>
  </si>
  <si>
    <t>SYSTEME INDEPENDANT, OPTIMAL, POUR TERRASSE DALLES SUR PLOTS, SUR ISOLANT</t>
  </si>
  <si>
    <t>Toiture  :</t>
  </si>
  <si>
    <t xml:space="preserve">Toiture Terrasse </t>
  </si>
  <si>
    <t xml:space="preserve">Nord Ouest - R+1 </t>
  </si>
  <si>
    <t>M2</t>
  </si>
  <si>
    <t>ART</t>
  </si>
  <si>
    <t>005-W854</t>
  </si>
  <si>
    <t>5.5.2</t>
  </si>
  <si>
    <t>SYSTEME ADHERANT POUR OUVRAGES PARTICULIERS "RELEVES DES TERRASSES ACCESSIBLES"</t>
  </si>
  <si>
    <t>CH5</t>
  </si>
  <si>
    <t xml:space="preserve">5.5.2 1 </t>
  </si>
  <si>
    <t>RELEVES SUR MACONNERIE OU SUR COSTIERES METALLIQUES  OU ISOLANT (TERRASSE 'DALLES SUR PLOTS') (JUSQU'A 30 CM DE HAUT)</t>
  </si>
  <si>
    <t>Toiture  :</t>
  </si>
  <si>
    <t xml:space="preserve">Toiture Terrasse </t>
  </si>
  <si>
    <t xml:space="preserve">Nord Ouest - R+1 </t>
  </si>
  <si>
    <t>ML</t>
  </si>
  <si>
    <t>ART</t>
  </si>
  <si>
    <t>000-V280</t>
  </si>
  <si>
    <t>5.6</t>
  </si>
  <si>
    <t>EVACUATION DES EAUX PLUVIALES</t>
  </si>
  <si>
    <t>CH4</t>
  </si>
  <si>
    <t>5.6.1</t>
  </si>
  <si>
    <t>NAISSANCES EN ACIER GALVANISE AVEC CRAPAUDINE EN ACIER GALVANISE</t>
  </si>
  <si>
    <t>CH5</t>
  </si>
  <si>
    <t xml:space="preserve">5.6.1 1 </t>
  </si>
  <si>
    <t>DE DIAMETRE 140 MM</t>
  </si>
  <si>
    <t>Toiture  :</t>
  </si>
  <si>
    <t xml:space="preserve">Toiture Terrasse </t>
  </si>
  <si>
    <t xml:space="preserve">Nord Ouest - R+1 </t>
  </si>
  <si>
    <t>U</t>
  </si>
  <si>
    <t>ART</t>
  </si>
  <si>
    <t>366720C2</t>
  </si>
  <si>
    <t>5.7</t>
  </si>
  <si>
    <t>PROTECTIONS D'ETANCHEITES</t>
  </si>
  <si>
    <t>CH4</t>
  </si>
  <si>
    <t>5.7.1</t>
  </si>
  <si>
    <t>POUR TERRASSE ACCESSIBLE</t>
  </si>
  <si>
    <t>CH5</t>
  </si>
  <si>
    <t xml:space="preserve">5.7.1 1 </t>
  </si>
  <si>
    <t>DALLES DE CARRELAGE EN GRES CERAME EMAILLE (RESISTANCE MECANIQUE T11), FORMAT DE 60 X 60 CM, CLASSE U4 P3 E3 C2, ANTIDERAPANT (PC20), POSES SUR PLOTS PLASTIQUES REGLABLES</t>
  </si>
  <si>
    <t>Toiture  :</t>
  </si>
  <si>
    <t xml:space="preserve">Toiture Terrasse </t>
  </si>
  <si>
    <t xml:space="preserve">Nord Ouest - R+1 </t>
  </si>
  <si>
    <t>M2</t>
  </si>
  <si>
    <t>ART</t>
  </si>
  <si>
    <t>005-T069</t>
  </si>
  <si>
    <t>5.8</t>
  </si>
  <si>
    <t>OUVRAGES ACCESSOIRES</t>
  </si>
  <si>
    <t>CH4</t>
  </si>
  <si>
    <t>5.8.1</t>
  </si>
  <si>
    <t>OUVRAGES EN ALUMINIUM</t>
  </si>
  <si>
    <t>CH5</t>
  </si>
  <si>
    <t>5.8.1.1</t>
  </si>
  <si>
    <t>BANDES FACONNES EN ALUMINIUM</t>
  </si>
  <si>
    <t>CH6</t>
  </si>
  <si>
    <t>5.8.1.1.1</t>
  </si>
  <si>
    <t>BANDE SOLIN</t>
  </si>
  <si>
    <t>CH6</t>
  </si>
  <si>
    <t xml:space="preserve">5.8.1.1.1 1 </t>
  </si>
  <si>
    <t>BANDE DE SOLIN, EN ALUMINIUM, DE 70 MM DE HAUT</t>
  </si>
  <si>
    <t>Toiture  :</t>
  </si>
  <si>
    <t xml:space="preserve">Toiture Terrasse </t>
  </si>
  <si>
    <t xml:space="preserve">Nord Ouest - R+1 </t>
  </si>
  <si>
    <t>ML</t>
  </si>
  <si>
    <t>ART</t>
  </si>
  <si>
    <t>001-D085</t>
  </si>
  <si>
    <t>Total ETANCHEITE SUR DALLE BETON ARME</t>
  </si>
  <si>
    <t>STOT</t>
  </si>
  <si>
    <t>6</t>
  </si>
  <si>
    <t>REMISE DE DOCUMENTS</t>
  </si>
  <si>
    <t>CH3</t>
  </si>
  <si>
    <t>6.1</t>
  </si>
  <si>
    <t>CH4</t>
  </si>
  <si>
    <t>6.1.1</t>
  </si>
  <si>
    <t>CH5</t>
  </si>
  <si>
    <t xml:space="preserve">6.1.1 1 </t>
  </si>
  <si>
    <t>REMISE DES DOSSIERS DES OUVRAGES EXECUTES (D.O.E.)</t>
  </si>
  <si>
    <t>Pour l'ensemble  :</t>
  </si>
  <si>
    <t xml:space="preserve">. </t>
  </si>
  <si>
    <t xml:space="preserve">Ensemble de l'opération </t>
  </si>
  <si>
    <t>EN</t>
  </si>
  <si>
    <t>ART</t>
  </si>
  <si>
    <t>000-P880</t>
  </si>
  <si>
    <t>Total REMISE DE DOCUMENTS</t>
  </si>
  <si>
    <t>STOT</t>
  </si>
  <si>
    <t>Montant HT du Lot N°05 ETANCHEITE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</si>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</sst>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20" applyFill="0"/>
  </cellStyleXfs>
  <cellXfs count="72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" fillId="0" borderId="22" xfId="1" applyBorder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18" fillId="0" borderId="20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19" xfId="43" applyNumberFormat="1" applyBorder="1" applyAlignment="1">
      <alignment horizontal="righ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0" fontId="21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4" xfId="13" applyFont="1" applyBorder="1">
      <alignment horizontal="left" vertical="top" wrapText="1"/>
    </xf>
    <xf numFmtId="165" fontId="0" fillId="0" borderId="13" xfId="0" applyNumberForma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165" fontId="18" fillId="0" borderId="19" xfId="43" applyNumberFormat="1" applyBorder="1" applyAlignment="1">
      <alignment horizontal="right" vertical="top" wrapText="1"/>
    </xf>
    <xf numFmtId="0" fontId="16" fillId="0" borderId="20" xfId="35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20" xfId="45"/>
    <xf numFmtId="0" fontId="9" fillId="0" borderId="17" xfId="13" applyBorder="1">
      <alignment horizontal="left" vertical="top" wrapText="1"/>
    </xf>
    <xf numFmtId="0" fontId="9" fillId="0" borderId="15" xfId="13" applyBorder="1">
      <alignment horizontal="left" vertical="top" wrapText="1"/>
    </xf>
    <xf numFmtId="0" fontId="9" fillId="0" borderId="12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12" fillId="0" borderId="20" xfId="22" applyBorder="1">
      <alignment horizontal="left" vertical="top" wrapText="1" indent="1"/>
    </xf>
    <xf numFmtId="0" fontId="12" fillId="0" borderId="0" xfId="22">
      <alignment horizontal="left" vertical="top" wrapText="1" indent="1"/>
    </xf>
    <xf numFmtId="0" fontId="12" fillId="0" borderId="19" xfId="22" applyBorder="1">
      <alignment horizontal="left" vertical="top" wrapText="1" indent="1"/>
    </xf>
    <xf numFmtId="0" fontId="13" fillId="0" borderId="20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19" xfId="26" applyBorder="1">
      <alignment horizontal="left" vertical="top" wrapText="1" indent="1"/>
    </xf>
    <xf numFmtId="0" fontId="7" fillId="0" borderId="20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19" xfId="10" applyBorder="1">
      <alignment horizontal="left" vertical="top" wrapText="1"/>
    </xf>
    <xf numFmtId="0" fontId="12" fillId="0" borderId="20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19" xfId="18" applyBorder="1">
      <alignment horizontal="left" vertical="top" wrapText="1" indent="1"/>
    </xf>
    <xf numFmtId="0" fontId="9" fillId="0" borderId="20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19" xfId="14" applyBorder="1">
      <alignment horizontal="left" vertical="top" wrapText="1"/>
    </xf>
    <xf numFmtId="0" fontId="1" fillId="0" borderId="20" xfId="38" applyBorder="1">
      <alignment horizontal="left" vertical="top" wrapText="1"/>
    </xf>
    <xf numFmtId="0" fontId="1" fillId="0" borderId="0" xfId="38">
      <alignment horizontal="left" vertical="top" wrapText="1"/>
    </xf>
    <xf numFmtId="0" fontId="1" fillId="0" borderId="19" xfId="38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20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19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0F57DB2-A83E-488B-84CF-09DB133357D2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E167FE5B-3A34-4CEF-B034-3FA1CE459852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99EAFADF-9010-49B7-8014-07B74C9CE25F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776916A-A079-4C5F-A667-BC4128D9C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5E5ACDC-69CE-4F2A-BC3A-18251074F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44D42EC6-CBE8-4227-A779-CA294F231560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cap="all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14890DAB-2E70-494A-AB44-FB56E40D3CC2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5680FEE9-80F3-4A5C-8D0B-A81151833B90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05 : ETANCHEITE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AC86F8F7-12C2-455F-80BD-FF98C6F30878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7BEC9576-B5B6-4A7A-A61F-45D7E5BDE5DB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6A440CA-D200-4E34-B3C7-F02B635A4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7097C716-F304-49B6-80B7-9EFEEFBF7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DC21C22E-1BBB-42DB-AF06-2641F53AF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D96050B6-F0CC-4D1A-87B5-BED998F26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76FB2780-F7C9-455D-94AF-5D2D2248D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DC70F671-D026-4B62-AE6D-9642D91E2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7FEE3577-C823-4B65-BAC3-67B88F07E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809625</xdr:colOff>
      <xdr:row>0</xdr:row>
      <xdr:rowOff>914400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10350" cy="82048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N°05 ETANCHEITE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A44D2-99FB-495F-8BB8-2EC7D440912A}">
  <sheetPr>
    <pageSetUpPr fitToPage="1"/>
  </sheetPr>
  <dimension ref="A1"/>
  <sheetViews>
    <sheetView showGridLines="0" topLeftCell="A4" zoomScaleNormal="100" zoomScalePageLayoutView="85" workbookViewId="0">
      <selection activeCell="E29" sqref="E29"/>
    </sheetView>
  </sheetViews>
  <sheetFormatPr baseColWidth="10" defaultColWidth="10.7109375" defaultRowHeight="15" x14ac:dyDescent="0.25"/>
  <cols>
    <col min="1" max="1" width="111.28515625" style="42" customWidth="1"/>
    <col min="2" max="2" width="10.7109375" style="42" customWidth="1"/>
    <col min="3" max="16384" width="10.7109375" style="42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3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10" sqref="J10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6"/>
      <c r="B1" s="67"/>
      <c r="C1" s="67"/>
      <c r="D1" s="67"/>
      <c r="E1" s="67"/>
      <c r="F1" s="67"/>
      <c r="G1" s="67"/>
      <c r="H1" s="68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9" t="s">
        <v>4</v>
      </c>
      <c r="C4" s="70"/>
      <c r="D4" s="71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54" t="s">
        <v>8</v>
      </c>
      <c r="C5" s="55"/>
      <c r="D5" s="56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51" t="s">
        <v>13</v>
      </c>
      <c r="C7" s="52"/>
      <c r="D7" s="53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43" t="s">
        <v>19</v>
      </c>
      <c r="C11" s="44"/>
      <c r="D11" s="45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54" t="s">
        <v>22</v>
      </c>
      <c r="C13" s="55"/>
      <c r="D13" s="56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x14ac:dyDescent="0.25">
      <c r="A15" s="13" t="s">
        <v>26</v>
      </c>
      <c r="D15" s="17"/>
      <c r="E15" s="14"/>
      <c r="F15" s="14"/>
      <c r="G15" s="14"/>
      <c r="H15" s="15"/>
      <c r="ZY15" t="s">
        <v>27</v>
      </c>
      <c r="ZZ15" s="16"/>
    </row>
    <row r="16" spans="1:702" ht="36.75" customHeight="1" x14ac:dyDescent="0.25">
      <c r="A16" s="18" t="s">
        <v>28</v>
      </c>
      <c r="B16" s="51" t="s">
        <v>29</v>
      </c>
      <c r="C16" s="52"/>
      <c r="D16" s="53"/>
      <c r="E16" s="14"/>
      <c r="F16" s="14"/>
      <c r="G16" s="14"/>
      <c r="H16" s="15"/>
    </row>
    <row r="17" spans="1:702" x14ac:dyDescent="0.25">
      <c r="A17" s="19"/>
      <c r="B17" s="20" t="s">
        <v>30</v>
      </c>
      <c r="D17" s="17"/>
      <c r="E17" s="14"/>
      <c r="F17" s="14"/>
      <c r="G17" s="14"/>
      <c r="H17" s="15"/>
    </row>
    <row r="18" spans="1:702" x14ac:dyDescent="0.25">
      <c r="A18" s="19"/>
      <c r="B18" s="20" t="s">
        <v>31</v>
      </c>
      <c r="C18" s="21" t="s">
        <v>32</v>
      </c>
      <c r="D18" s="22">
        <v>1</v>
      </c>
      <c r="E18" s="23" t="s">
        <v>33</v>
      </c>
      <c r="F18" s="24">
        <v>1</v>
      </c>
      <c r="G18" s="25"/>
      <c r="H18" s="26">
        <f>ROUND(F18*G18,2)</f>
        <v>0</v>
      </c>
      <c r="ZY18" t="s">
        <v>34</v>
      </c>
      <c r="ZZ18" s="16" t="s">
        <v>35</v>
      </c>
    </row>
    <row r="19" spans="1:702" x14ac:dyDescent="0.25">
      <c r="A19" s="27"/>
      <c r="B19" s="28"/>
      <c r="C19" s="29"/>
      <c r="D19" s="30"/>
      <c r="E19" s="14"/>
      <c r="F19" s="14"/>
      <c r="G19" s="14"/>
      <c r="H19" s="31"/>
    </row>
    <row r="20" spans="1:702" ht="15" customHeight="1" x14ac:dyDescent="0.25">
      <c r="A20" s="32"/>
      <c r="B20" s="43" t="s">
        <v>36</v>
      </c>
      <c r="C20" s="44"/>
      <c r="D20" s="45"/>
      <c r="E20" s="14"/>
      <c r="F20" s="14"/>
      <c r="G20" s="14"/>
      <c r="H20" s="33">
        <f>SUBTOTAL(109,H14:H19)</f>
        <v>0</v>
      </c>
      <c r="I20" s="34"/>
      <c r="ZY20" t="s">
        <v>37</v>
      </c>
    </row>
    <row r="21" spans="1:702" x14ac:dyDescent="0.25">
      <c r="A21" s="35"/>
      <c r="B21" s="8"/>
      <c r="C21" s="9"/>
      <c r="D21" s="10"/>
      <c r="E21" s="14"/>
      <c r="F21" s="14"/>
      <c r="G21" s="14"/>
      <c r="H21" s="12"/>
    </row>
    <row r="22" spans="1:702" ht="15" customHeight="1" x14ac:dyDescent="0.25">
      <c r="A22" s="13" t="s">
        <v>38</v>
      </c>
      <c r="B22" s="54" t="s">
        <v>39</v>
      </c>
      <c r="C22" s="55"/>
      <c r="D22" s="56"/>
      <c r="E22" s="14"/>
      <c r="F22" s="14"/>
      <c r="G22" s="14"/>
      <c r="H22" s="15"/>
      <c r="ZY22" t="s">
        <v>40</v>
      </c>
      <c r="ZZ22" s="16"/>
    </row>
    <row r="23" spans="1:702" ht="15" customHeight="1" x14ac:dyDescent="0.25">
      <c r="A23" s="13" t="s">
        <v>41</v>
      </c>
      <c r="B23" s="60" t="s">
        <v>42</v>
      </c>
      <c r="C23" s="61"/>
      <c r="D23" s="62"/>
      <c r="E23" s="14"/>
      <c r="F23" s="14"/>
      <c r="G23" s="14"/>
      <c r="H23" s="15"/>
      <c r="ZY23" t="s">
        <v>43</v>
      </c>
      <c r="ZZ23" s="16"/>
    </row>
    <row r="24" spans="1:702" x14ac:dyDescent="0.25">
      <c r="A24" s="13" t="s">
        <v>44</v>
      </c>
      <c r="D24" s="17"/>
      <c r="E24" s="14"/>
      <c r="F24" s="14"/>
      <c r="G24" s="14"/>
      <c r="H24" s="15"/>
      <c r="ZY24" t="s">
        <v>45</v>
      </c>
      <c r="ZZ24" s="16"/>
    </row>
    <row r="25" spans="1:702" ht="15" customHeight="1" x14ac:dyDescent="0.25">
      <c r="A25" s="18" t="s">
        <v>46</v>
      </c>
      <c r="B25" s="51" t="s">
        <v>47</v>
      </c>
      <c r="C25" s="52"/>
      <c r="D25" s="53"/>
      <c r="E25" s="14"/>
      <c r="F25" s="14"/>
      <c r="G25" s="14"/>
      <c r="H25" s="15"/>
    </row>
    <row r="26" spans="1:702" x14ac:dyDescent="0.25">
      <c r="A26" s="19"/>
      <c r="B26" s="20" t="s">
        <v>48</v>
      </c>
      <c r="D26" s="17"/>
      <c r="E26" s="14"/>
      <c r="F26" s="14"/>
      <c r="G26" s="14"/>
      <c r="H26" s="15"/>
    </row>
    <row r="27" spans="1:702" x14ac:dyDescent="0.25">
      <c r="A27" s="19"/>
      <c r="B27" s="20" t="s">
        <v>49</v>
      </c>
      <c r="C27" s="21" t="s">
        <v>50</v>
      </c>
      <c r="D27" s="22">
        <v>0</v>
      </c>
      <c r="E27" s="23"/>
      <c r="F27" s="24"/>
      <c r="G27" s="25"/>
      <c r="H27" s="26">
        <f>ROUND(F27*G27,2)</f>
        <v>0</v>
      </c>
      <c r="ZY27" t="s">
        <v>51</v>
      </c>
      <c r="ZZ27" s="16" t="s">
        <v>52</v>
      </c>
    </row>
    <row r="28" spans="1:702" ht="15" customHeight="1" x14ac:dyDescent="0.25">
      <c r="A28" s="13" t="s">
        <v>53</v>
      </c>
      <c r="B28" s="60" t="s">
        <v>54</v>
      </c>
      <c r="C28" s="61"/>
      <c r="D28" s="62"/>
      <c r="E28" s="14"/>
      <c r="F28" s="14"/>
      <c r="G28" s="14"/>
      <c r="H28" s="15"/>
      <c r="ZY28" t="s">
        <v>55</v>
      </c>
      <c r="ZZ28" s="16"/>
    </row>
    <row r="29" spans="1:702" x14ac:dyDescent="0.25">
      <c r="A29" s="13" t="s">
        <v>56</v>
      </c>
      <c r="D29" s="17"/>
      <c r="E29" s="14"/>
      <c r="F29" s="14"/>
      <c r="G29" s="14"/>
      <c r="H29" s="15"/>
      <c r="ZY29" t="s">
        <v>57</v>
      </c>
      <c r="ZZ29" s="16"/>
    </row>
    <row r="30" spans="1:702" ht="15" customHeight="1" x14ac:dyDescent="0.25">
      <c r="A30" s="18" t="s">
        <v>58</v>
      </c>
      <c r="B30" s="51" t="s">
        <v>59</v>
      </c>
      <c r="C30" s="52"/>
      <c r="D30" s="53"/>
      <c r="E30" s="14"/>
      <c r="F30" s="14"/>
      <c r="G30" s="14"/>
      <c r="H30" s="15"/>
    </row>
    <row r="31" spans="1:702" x14ac:dyDescent="0.25">
      <c r="A31" s="19"/>
      <c r="B31" s="20" t="s">
        <v>60</v>
      </c>
      <c r="D31" s="17"/>
      <c r="E31" s="14"/>
      <c r="F31" s="14"/>
      <c r="G31" s="14"/>
      <c r="H31" s="15"/>
    </row>
    <row r="32" spans="1:702" x14ac:dyDescent="0.25">
      <c r="A32" s="19"/>
      <c r="B32" s="20" t="s">
        <v>61</v>
      </c>
      <c r="C32" s="21" t="s">
        <v>62</v>
      </c>
      <c r="D32" s="36">
        <v>76.349999999999994</v>
      </c>
      <c r="E32" s="23" t="s">
        <v>63</v>
      </c>
      <c r="F32" s="25">
        <v>76.349999999999994</v>
      </c>
      <c r="G32" s="25"/>
      <c r="H32" s="26">
        <f>ROUND(F32*G32,2)</f>
        <v>0</v>
      </c>
      <c r="ZY32" t="s">
        <v>64</v>
      </c>
      <c r="ZZ32" s="16" t="s">
        <v>65</v>
      </c>
    </row>
    <row r="33" spans="1:702" ht="15" customHeight="1" x14ac:dyDescent="0.25">
      <c r="A33" s="13" t="s">
        <v>66</v>
      </c>
      <c r="B33" s="60" t="s">
        <v>67</v>
      </c>
      <c r="C33" s="61"/>
      <c r="D33" s="62"/>
      <c r="E33" s="14"/>
      <c r="F33" s="14"/>
      <c r="G33" s="14"/>
      <c r="H33" s="15"/>
      <c r="ZY33" t="s">
        <v>68</v>
      </c>
      <c r="ZZ33" s="16"/>
    </row>
    <row r="34" spans="1:702" x14ac:dyDescent="0.25">
      <c r="A34" s="13" t="s">
        <v>69</v>
      </c>
      <c r="D34" s="17"/>
      <c r="E34" s="14"/>
      <c r="F34" s="14"/>
      <c r="G34" s="14"/>
      <c r="H34" s="15"/>
      <c r="ZY34" t="s">
        <v>70</v>
      </c>
      <c r="ZZ34" s="16"/>
    </row>
    <row r="35" spans="1:702" ht="15" customHeight="1" x14ac:dyDescent="0.25">
      <c r="A35" s="18" t="s">
        <v>71</v>
      </c>
      <c r="B35" s="51" t="s">
        <v>72</v>
      </c>
      <c r="C35" s="52"/>
      <c r="D35" s="53"/>
      <c r="E35" s="14"/>
      <c r="F35" s="14"/>
      <c r="G35" s="14"/>
      <c r="H35" s="15"/>
    </row>
    <row r="36" spans="1:702" x14ac:dyDescent="0.25">
      <c r="A36" s="19"/>
      <c r="B36" s="37" t="s">
        <v>73</v>
      </c>
      <c r="D36" s="17"/>
      <c r="E36" s="14"/>
      <c r="F36" s="14"/>
      <c r="G36" s="14"/>
      <c r="H36" s="15"/>
    </row>
    <row r="37" spans="1:702" ht="15" customHeight="1" x14ac:dyDescent="0.25">
      <c r="A37" s="19"/>
      <c r="B37" s="63" t="s">
        <v>74</v>
      </c>
      <c r="C37" s="64"/>
      <c r="D37" s="65"/>
      <c r="E37" s="14"/>
      <c r="F37" s="14"/>
      <c r="G37" s="14"/>
      <c r="H37" s="15"/>
    </row>
    <row r="38" spans="1:702" x14ac:dyDescent="0.25">
      <c r="A38" s="19"/>
      <c r="B38" s="20" t="s">
        <v>75</v>
      </c>
      <c r="D38" s="17"/>
      <c r="E38" s="14"/>
      <c r="F38" s="14"/>
      <c r="G38" s="14"/>
      <c r="H38" s="15"/>
    </row>
    <row r="39" spans="1:702" x14ac:dyDescent="0.25">
      <c r="A39" s="19"/>
      <c r="B39" s="20" t="s">
        <v>76</v>
      </c>
      <c r="C39" s="21" t="s">
        <v>77</v>
      </c>
      <c r="D39" s="36">
        <v>3.55</v>
      </c>
      <c r="E39" s="23" t="s">
        <v>78</v>
      </c>
      <c r="F39" s="25">
        <v>3.55</v>
      </c>
      <c r="G39" s="25"/>
      <c r="H39" s="26">
        <f>ROUND(F39*G39,2)</f>
        <v>0</v>
      </c>
      <c r="ZY39" t="s">
        <v>79</v>
      </c>
      <c r="ZZ39" s="16" t="s">
        <v>80</v>
      </c>
    </row>
    <row r="40" spans="1:702" ht="15" customHeight="1" x14ac:dyDescent="0.25">
      <c r="A40" s="13" t="s">
        <v>81</v>
      </c>
      <c r="B40" s="60" t="s">
        <v>82</v>
      </c>
      <c r="C40" s="61"/>
      <c r="D40" s="62"/>
      <c r="E40" s="14"/>
      <c r="F40" s="14"/>
      <c r="G40" s="14"/>
      <c r="H40" s="15"/>
      <c r="ZY40" t="s">
        <v>83</v>
      </c>
      <c r="ZZ40" s="16"/>
    </row>
    <row r="41" spans="1:702" ht="22.15" customHeight="1" x14ac:dyDescent="0.25">
      <c r="A41" s="13" t="s">
        <v>84</v>
      </c>
      <c r="B41" s="57" t="s">
        <v>85</v>
      </c>
      <c r="C41" s="58"/>
      <c r="D41" s="59"/>
      <c r="E41" s="14"/>
      <c r="F41" s="14"/>
      <c r="G41" s="14"/>
      <c r="H41" s="15"/>
      <c r="ZY41" t="s">
        <v>86</v>
      </c>
      <c r="ZZ41" s="16"/>
    </row>
    <row r="42" spans="1:702" ht="15" customHeight="1" x14ac:dyDescent="0.25">
      <c r="A42" s="18" t="s">
        <v>87</v>
      </c>
      <c r="B42" s="51" t="s">
        <v>88</v>
      </c>
      <c r="C42" s="52"/>
      <c r="D42" s="53"/>
      <c r="E42" s="14"/>
      <c r="F42" s="14"/>
      <c r="G42" s="14"/>
      <c r="H42" s="15"/>
    </row>
    <row r="43" spans="1:702" x14ac:dyDescent="0.25">
      <c r="A43" s="19"/>
      <c r="B43" s="20" t="s">
        <v>89</v>
      </c>
      <c r="D43" s="17"/>
      <c r="E43" s="14"/>
      <c r="F43" s="14"/>
      <c r="G43" s="14"/>
      <c r="H43" s="15"/>
    </row>
    <row r="44" spans="1:702" x14ac:dyDescent="0.25">
      <c r="A44" s="19"/>
      <c r="B44" s="20" t="s">
        <v>90</v>
      </c>
      <c r="C44" s="21" t="s">
        <v>91</v>
      </c>
      <c r="D44" s="36">
        <v>76.349999999999994</v>
      </c>
      <c r="E44" s="23" t="s">
        <v>92</v>
      </c>
      <c r="F44" s="25">
        <v>76.349999999999994</v>
      </c>
      <c r="G44" s="25"/>
      <c r="H44" s="26">
        <f>ROUND(F44*G44,2)</f>
        <v>0</v>
      </c>
      <c r="ZY44" t="s">
        <v>93</v>
      </c>
      <c r="ZZ44" s="16" t="s">
        <v>94</v>
      </c>
    </row>
    <row r="45" spans="1:702" ht="34.15" customHeight="1" x14ac:dyDescent="0.25">
      <c r="A45" s="13" t="s">
        <v>95</v>
      </c>
      <c r="B45" s="57" t="s">
        <v>96</v>
      </c>
      <c r="C45" s="58"/>
      <c r="D45" s="59"/>
      <c r="E45" s="14"/>
      <c r="F45" s="14"/>
      <c r="G45" s="14"/>
      <c r="H45" s="15"/>
      <c r="ZY45" t="s">
        <v>97</v>
      </c>
      <c r="ZZ45" s="16"/>
    </row>
    <row r="46" spans="1:702" ht="23.85" customHeight="1" x14ac:dyDescent="0.25">
      <c r="A46" s="18" t="s">
        <v>98</v>
      </c>
      <c r="B46" s="51" t="s">
        <v>99</v>
      </c>
      <c r="C46" s="52"/>
      <c r="D46" s="53"/>
      <c r="E46" s="14"/>
      <c r="F46" s="14"/>
      <c r="G46" s="14"/>
      <c r="H46" s="15"/>
    </row>
    <row r="47" spans="1:702" x14ac:dyDescent="0.25">
      <c r="A47" s="19"/>
      <c r="B47" s="20" t="s">
        <v>100</v>
      </c>
      <c r="D47" s="17"/>
      <c r="E47" s="14"/>
      <c r="F47" s="14"/>
      <c r="G47" s="14"/>
      <c r="H47" s="15"/>
    </row>
    <row r="48" spans="1:702" x14ac:dyDescent="0.25">
      <c r="A48" s="19"/>
      <c r="B48" s="20" t="s">
        <v>101</v>
      </c>
      <c r="C48" s="21" t="s">
        <v>102</v>
      </c>
      <c r="D48" s="36">
        <v>37.770000000000003</v>
      </c>
      <c r="E48" s="23" t="s">
        <v>103</v>
      </c>
      <c r="F48" s="25">
        <v>37.770000000000003</v>
      </c>
      <c r="G48" s="25"/>
      <c r="H48" s="26">
        <f>ROUND(F48*G48,2)</f>
        <v>0</v>
      </c>
      <c r="ZY48" t="s">
        <v>104</v>
      </c>
      <c r="ZZ48" s="16" t="s">
        <v>105</v>
      </c>
    </row>
    <row r="49" spans="1:702" ht="15" customHeight="1" x14ac:dyDescent="0.25">
      <c r="A49" s="13" t="s">
        <v>106</v>
      </c>
      <c r="B49" s="60" t="s">
        <v>107</v>
      </c>
      <c r="C49" s="61"/>
      <c r="D49" s="62"/>
      <c r="E49" s="14"/>
      <c r="F49" s="14"/>
      <c r="G49" s="14"/>
      <c r="H49" s="15"/>
      <c r="ZY49" t="s">
        <v>108</v>
      </c>
      <c r="ZZ49" s="16"/>
    </row>
    <row r="50" spans="1:702" ht="15" customHeight="1" x14ac:dyDescent="0.25">
      <c r="A50" s="13" t="s">
        <v>109</v>
      </c>
      <c r="B50" s="57" t="s">
        <v>110</v>
      </c>
      <c r="C50" s="58"/>
      <c r="D50" s="59"/>
      <c r="E50" s="14"/>
      <c r="F50" s="14"/>
      <c r="G50" s="14"/>
      <c r="H50" s="15"/>
      <c r="ZY50" t="s">
        <v>111</v>
      </c>
      <c r="ZZ50" s="16"/>
    </row>
    <row r="51" spans="1:702" ht="23.85" customHeight="1" x14ac:dyDescent="0.25">
      <c r="A51" s="18" t="s">
        <v>112</v>
      </c>
      <c r="B51" s="51" t="s">
        <v>113</v>
      </c>
      <c r="C51" s="52"/>
      <c r="D51" s="53"/>
      <c r="E51" s="14"/>
      <c r="F51" s="14"/>
      <c r="G51" s="14"/>
      <c r="H51" s="15"/>
    </row>
    <row r="52" spans="1:702" x14ac:dyDescent="0.25">
      <c r="A52" s="19"/>
      <c r="B52" s="20" t="s">
        <v>114</v>
      </c>
      <c r="D52" s="17"/>
      <c r="E52" s="14"/>
      <c r="F52" s="14"/>
      <c r="G52" s="14"/>
      <c r="H52" s="15"/>
    </row>
    <row r="53" spans="1:702" x14ac:dyDescent="0.25">
      <c r="A53" s="19"/>
      <c r="B53" s="20" t="s">
        <v>115</v>
      </c>
      <c r="C53" s="21" t="s">
        <v>116</v>
      </c>
      <c r="D53" s="36">
        <v>76.349999999999994</v>
      </c>
      <c r="E53" s="23" t="s">
        <v>117</v>
      </c>
      <c r="F53" s="25">
        <v>76.349999999999994</v>
      </c>
      <c r="G53" s="25"/>
      <c r="H53" s="26">
        <f>ROUND(F53*G53,2)</f>
        <v>0</v>
      </c>
      <c r="ZY53" t="s">
        <v>118</v>
      </c>
      <c r="ZZ53" s="16" t="s">
        <v>119</v>
      </c>
    </row>
    <row r="54" spans="1:702" ht="22.15" customHeight="1" x14ac:dyDescent="0.25">
      <c r="A54" s="13" t="s">
        <v>120</v>
      </c>
      <c r="B54" s="57" t="s">
        <v>121</v>
      </c>
      <c r="C54" s="58"/>
      <c r="D54" s="59"/>
      <c r="E54" s="14"/>
      <c r="F54" s="14"/>
      <c r="G54" s="14"/>
      <c r="H54" s="15"/>
      <c r="ZY54" t="s">
        <v>122</v>
      </c>
      <c r="ZZ54" s="16"/>
    </row>
    <row r="55" spans="1:702" ht="23.85" customHeight="1" x14ac:dyDescent="0.25">
      <c r="A55" s="18" t="s">
        <v>123</v>
      </c>
      <c r="B55" s="51" t="s">
        <v>124</v>
      </c>
      <c r="C55" s="52"/>
      <c r="D55" s="53"/>
      <c r="E55" s="14"/>
      <c r="F55" s="14"/>
      <c r="G55" s="14"/>
      <c r="H55" s="15"/>
    </row>
    <row r="56" spans="1:702" x14ac:dyDescent="0.25">
      <c r="A56" s="19"/>
      <c r="B56" s="20" t="s">
        <v>125</v>
      </c>
      <c r="D56" s="17"/>
      <c r="E56" s="14"/>
      <c r="F56" s="14"/>
      <c r="G56" s="14"/>
      <c r="H56" s="15"/>
    </row>
    <row r="57" spans="1:702" x14ac:dyDescent="0.25">
      <c r="A57" s="19"/>
      <c r="B57" s="20" t="s">
        <v>126</v>
      </c>
      <c r="C57" s="21" t="s">
        <v>127</v>
      </c>
      <c r="D57" s="36">
        <v>37.770000000000003</v>
      </c>
      <c r="E57" s="23" t="s">
        <v>128</v>
      </c>
      <c r="F57" s="25">
        <v>37.770000000000003</v>
      </c>
      <c r="G57" s="25"/>
      <c r="H57" s="26">
        <f>ROUND(F57*G57,2)</f>
        <v>0</v>
      </c>
      <c r="ZY57" t="s">
        <v>129</v>
      </c>
      <c r="ZZ57" s="16" t="s">
        <v>130</v>
      </c>
    </row>
    <row r="58" spans="1:702" ht="15" customHeight="1" x14ac:dyDescent="0.25">
      <c r="A58" s="13" t="s">
        <v>131</v>
      </c>
      <c r="B58" s="60" t="s">
        <v>132</v>
      </c>
      <c r="C58" s="61"/>
      <c r="D58" s="62"/>
      <c r="E58" s="14"/>
      <c r="F58" s="14"/>
      <c r="G58" s="14"/>
      <c r="H58" s="15"/>
      <c r="ZY58" t="s">
        <v>133</v>
      </c>
      <c r="ZZ58" s="16"/>
    </row>
    <row r="59" spans="1:702" ht="22.15" customHeight="1" x14ac:dyDescent="0.25">
      <c r="A59" s="13" t="s">
        <v>134</v>
      </c>
      <c r="B59" s="57" t="s">
        <v>135</v>
      </c>
      <c r="C59" s="58"/>
      <c r="D59" s="59"/>
      <c r="E59" s="14"/>
      <c r="F59" s="14"/>
      <c r="G59" s="14"/>
      <c r="H59" s="15"/>
      <c r="ZY59" t="s">
        <v>136</v>
      </c>
      <c r="ZZ59" s="16"/>
    </row>
    <row r="60" spans="1:702" ht="15" customHeight="1" x14ac:dyDescent="0.25">
      <c r="A60" s="18" t="s">
        <v>137</v>
      </c>
      <c r="B60" s="51" t="s">
        <v>138</v>
      </c>
      <c r="C60" s="52"/>
      <c r="D60" s="53"/>
      <c r="E60" s="14"/>
      <c r="F60" s="14"/>
      <c r="G60" s="14"/>
      <c r="H60" s="15"/>
    </row>
    <row r="61" spans="1:702" x14ac:dyDescent="0.25">
      <c r="A61" s="19"/>
      <c r="B61" s="20" t="s">
        <v>139</v>
      </c>
      <c r="D61" s="17"/>
      <c r="E61" s="14"/>
      <c r="F61" s="14"/>
      <c r="G61" s="14"/>
      <c r="H61" s="15"/>
    </row>
    <row r="62" spans="1:702" x14ac:dyDescent="0.25">
      <c r="A62" s="19"/>
      <c r="B62" s="20" t="s">
        <v>140</v>
      </c>
      <c r="C62" s="21" t="s">
        <v>141</v>
      </c>
      <c r="D62" s="22">
        <v>3</v>
      </c>
      <c r="E62" s="23" t="s">
        <v>142</v>
      </c>
      <c r="F62" s="24">
        <v>3</v>
      </c>
      <c r="G62" s="25"/>
      <c r="H62" s="26">
        <f>ROUND(F62*G62,2)</f>
        <v>0</v>
      </c>
      <c r="ZY62" t="s">
        <v>143</v>
      </c>
      <c r="ZZ62" s="16" t="s">
        <v>144</v>
      </c>
    </row>
    <row r="63" spans="1:702" ht="15" customHeight="1" x14ac:dyDescent="0.25">
      <c r="A63" s="13" t="s">
        <v>145</v>
      </c>
      <c r="B63" s="60" t="s">
        <v>146</v>
      </c>
      <c r="C63" s="61"/>
      <c r="D63" s="62"/>
      <c r="E63" s="14"/>
      <c r="F63" s="14"/>
      <c r="G63" s="14"/>
      <c r="H63" s="15"/>
      <c r="ZY63" t="s">
        <v>147</v>
      </c>
      <c r="ZZ63" s="16"/>
    </row>
    <row r="64" spans="1:702" ht="15" customHeight="1" x14ac:dyDescent="0.25">
      <c r="A64" s="13" t="s">
        <v>148</v>
      </c>
      <c r="B64" s="57" t="s">
        <v>149</v>
      </c>
      <c r="C64" s="58"/>
      <c r="D64" s="59"/>
      <c r="E64" s="14"/>
      <c r="F64" s="14"/>
      <c r="G64" s="14"/>
      <c r="H64" s="15"/>
      <c r="ZY64" t="s">
        <v>150</v>
      </c>
      <c r="ZZ64" s="16"/>
    </row>
    <row r="65" spans="1:702" ht="36.75" customHeight="1" x14ac:dyDescent="0.25">
      <c r="A65" s="18" t="s">
        <v>151</v>
      </c>
      <c r="B65" s="51" t="s">
        <v>152</v>
      </c>
      <c r="C65" s="52"/>
      <c r="D65" s="53"/>
      <c r="E65" s="14"/>
      <c r="F65" s="14"/>
      <c r="G65" s="14"/>
      <c r="H65" s="15"/>
    </row>
    <row r="66" spans="1:702" x14ac:dyDescent="0.25">
      <c r="A66" s="19"/>
      <c r="B66" s="20" t="s">
        <v>153</v>
      </c>
      <c r="D66" s="17"/>
      <c r="E66" s="14"/>
      <c r="F66" s="14"/>
      <c r="G66" s="14"/>
      <c r="H66" s="15"/>
    </row>
    <row r="67" spans="1:702" x14ac:dyDescent="0.25">
      <c r="A67" s="19"/>
      <c r="B67" s="20" t="s">
        <v>154</v>
      </c>
      <c r="C67" s="21" t="s">
        <v>155</v>
      </c>
      <c r="D67" s="36">
        <v>76.349999999999994</v>
      </c>
      <c r="E67" s="23" t="s">
        <v>156</v>
      </c>
      <c r="F67" s="25">
        <v>76.349999999999994</v>
      </c>
      <c r="G67" s="25"/>
      <c r="H67" s="26">
        <f>ROUND(F67*G67,2)</f>
        <v>0</v>
      </c>
      <c r="ZY67" t="s">
        <v>157</v>
      </c>
      <c r="ZZ67" s="16" t="s">
        <v>158</v>
      </c>
    </row>
    <row r="68" spans="1:702" ht="15" customHeight="1" x14ac:dyDescent="0.25">
      <c r="A68" s="13" t="s">
        <v>159</v>
      </c>
      <c r="B68" s="60" t="s">
        <v>160</v>
      </c>
      <c r="C68" s="61"/>
      <c r="D68" s="62"/>
      <c r="E68" s="14"/>
      <c r="F68" s="14"/>
      <c r="G68" s="14"/>
      <c r="H68" s="15"/>
      <c r="ZY68" t="s">
        <v>161</v>
      </c>
      <c r="ZZ68" s="16"/>
    </row>
    <row r="69" spans="1:702" ht="15" customHeight="1" x14ac:dyDescent="0.25">
      <c r="A69" s="13" t="s">
        <v>162</v>
      </c>
      <c r="B69" s="57" t="s">
        <v>163</v>
      </c>
      <c r="C69" s="58"/>
      <c r="D69" s="59"/>
      <c r="E69" s="14"/>
      <c r="F69" s="14"/>
      <c r="G69" s="14"/>
      <c r="H69" s="15"/>
      <c r="ZY69" t="s">
        <v>164</v>
      </c>
      <c r="ZZ69" s="16"/>
    </row>
    <row r="70" spans="1:702" ht="15" customHeight="1" x14ac:dyDescent="0.25">
      <c r="A70" s="13" t="s">
        <v>165</v>
      </c>
      <c r="B70" s="48" t="s">
        <v>166</v>
      </c>
      <c r="C70" s="49"/>
      <c r="D70" s="50"/>
      <c r="E70" s="14"/>
      <c r="F70" s="14"/>
      <c r="G70" s="14"/>
      <c r="H70" s="15"/>
      <c r="ZY70" t="s">
        <v>167</v>
      </c>
      <c r="ZZ70" s="16"/>
    </row>
    <row r="71" spans="1:702" ht="15" customHeight="1" x14ac:dyDescent="0.25">
      <c r="A71" s="13" t="s">
        <v>168</v>
      </c>
      <c r="B71" s="48" t="s">
        <v>169</v>
      </c>
      <c r="C71" s="49"/>
      <c r="D71" s="50"/>
      <c r="E71" s="14"/>
      <c r="F71" s="14"/>
      <c r="G71" s="14"/>
      <c r="H71" s="15"/>
      <c r="ZY71" t="s">
        <v>170</v>
      </c>
      <c r="ZZ71" s="16"/>
    </row>
    <row r="72" spans="1:702" ht="15" customHeight="1" x14ac:dyDescent="0.25">
      <c r="A72" s="18" t="s">
        <v>171</v>
      </c>
      <c r="B72" s="51" t="s">
        <v>172</v>
      </c>
      <c r="C72" s="52"/>
      <c r="D72" s="53"/>
      <c r="E72" s="14"/>
      <c r="F72" s="14"/>
      <c r="G72" s="14"/>
      <c r="H72" s="15"/>
    </row>
    <row r="73" spans="1:702" x14ac:dyDescent="0.25">
      <c r="A73" s="19"/>
      <c r="B73" s="20" t="s">
        <v>173</v>
      </c>
      <c r="D73" s="17"/>
      <c r="E73" s="14"/>
      <c r="F73" s="14"/>
      <c r="G73" s="14"/>
      <c r="H73" s="15"/>
    </row>
    <row r="74" spans="1:702" x14ac:dyDescent="0.25">
      <c r="A74" s="19"/>
      <c r="B74" s="20" t="s">
        <v>174</v>
      </c>
      <c r="C74" s="21" t="s">
        <v>175</v>
      </c>
      <c r="D74" s="36">
        <v>37.770000000000003</v>
      </c>
      <c r="E74" s="23" t="s">
        <v>176</v>
      </c>
      <c r="F74" s="25">
        <v>37.770000000000003</v>
      </c>
      <c r="G74" s="25"/>
      <c r="H74" s="26">
        <f>ROUND(F74*G74,2)</f>
        <v>0</v>
      </c>
      <c r="ZY74" t="s">
        <v>177</v>
      </c>
      <c r="ZZ74" s="16" t="s">
        <v>178</v>
      </c>
    </row>
    <row r="75" spans="1:702" x14ac:dyDescent="0.25">
      <c r="A75" s="27"/>
      <c r="B75" s="28"/>
      <c r="C75" s="29"/>
      <c r="D75" s="30"/>
      <c r="E75" s="14"/>
      <c r="F75" s="14"/>
      <c r="G75" s="14"/>
      <c r="H75" s="31"/>
    </row>
    <row r="76" spans="1:702" ht="15" customHeight="1" x14ac:dyDescent="0.25">
      <c r="A76" s="32"/>
      <c r="B76" s="43" t="s">
        <v>179</v>
      </c>
      <c r="C76" s="44"/>
      <c r="D76" s="45"/>
      <c r="E76" s="14"/>
      <c r="F76" s="14"/>
      <c r="G76" s="14"/>
      <c r="H76" s="33">
        <f>SUBTOTAL(109,H23:H75)</f>
        <v>0</v>
      </c>
      <c r="I76" s="34"/>
      <c r="ZY76" t="s">
        <v>180</v>
      </c>
    </row>
    <row r="77" spans="1:702" x14ac:dyDescent="0.25">
      <c r="A77" s="35"/>
      <c r="B77" s="8"/>
      <c r="C77" s="9"/>
      <c r="D77" s="10"/>
      <c r="E77" s="14"/>
      <c r="F77" s="14"/>
      <c r="G77" s="14"/>
      <c r="H77" s="12"/>
    </row>
    <row r="78" spans="1:702" ht="15" customHeight="1" x14ac:dyDescent="0.25">
      <c r="A78" s="13" t="s">
        <v>181</v>
      </c>
      <c r="B78" s="54" t="s">
        <v>182</v>
      </c>
      <c r="C78" s="55"/>
      <c r="D78" s="56"/>
      <c r="E78" s="14"/>
      <c r="F78" s="14"/>
      <c r="G78" s="14"/>
      <c r="H78" s="15"/>
      <c r="ZY78" t="s">
        <v>183</v>
      </c>
      <c r="ZZ78" s="16"/>
    </row>
    <row r="79" spans="1:702" x14ac:dyDescent="0.25">
      <c r="A79" s="13" t="s">
        <v>184</v>
      </c>
      <c r="D79" s="17"/>
      <c r="E79" s="14"/>
      <c r="F79" s="14"/>
      <c r="G79" s="14"/>
      <c r="H79" s="15"/>
      <c r="ZY79" t="s">
        <v>185</v>
      </c>
      <c r="ZZ79" s="16"/>
    </row>
    <row r="80" spans="1:702" x14ac:dyDescent="0.25">
      <c r="A80" s="13" t="s">
        <v>186</v>
      </c>
      <c r="D80" s="17"/>
      <c r="E80" s="14"/>
      <c r="F80" s="14"/>
      <c r="G80" s="14"/>
      <c r="H80" s="15"/>
      <c r="ZY80" t="s">
        <v>187</v>
      </c>
      <c r="ZZ80" s="16"/>
    </row>
    <row r="81" spans="1:702" ht="15" customHeight="1" x14ac:dyDescent="0.25">
      <c r="A81" s="18" t="s">
        <v>188</v>
      </c>
      <c r="B81" s="51" t="s">
        <v>189</v>
      </c>
      <c r="C81" s="52"/>
      <c r="D81" s="53"/>
      <c r="E81" s="14"/>
      <c r="F81" s="14"/>
      <c r="G81" s="14"/>
      <c r="H81" s="15"/>
    </row>
    <row r="82" spans="1:702" x14ac:dyDescent="0.25">
      <c r="A82" s="19"/>
      <c r="B82" s="20" t="s">
        <v>190</v>
      </c>
      <c r="D82" s="17"/>
      <c r="E82" s="14"/>
      <c r="F82" s="14"/>
      <c r="G82" s="14"/>
      <c r="H82" s="15"/>
    </row>
    <row r="83" spans="1:702" x14ac:dyDescent="0.25">
      <c r="A83" s="19"/>
      <c r="B83" s="20" t="s">
        <v>191</v>
      </c>
      <c r="C83" s="21" t="s">
        <v>192</v>
      </c>
      <c r="D83" s="22">
        <v>1</v>
      </c>
      <c r="E83" s="23" t="s">
        <v>193</v>
      </c>
      <c r="F83" s="24">
        <v>1</v>
      </c>
      <c r="G83" s="25"/>
      <c r="H83" s="26">
        <f>ROUND(F83*G83,2)</f>
        <v>0</v>
      </c>
      <c r="ZY83" t="s">
        <v>194</v>
      </c>
      <c r="ZZ83" s="16" t="s">
        <v>195</v>
      </c>
    </row>
    <row r="84" spans="1:702" x14ac:dyDescent="0.25">
      <c r="A84" s="27"/>
      <c r="B84" s="28"/>
      <c r="C84" s="29"/>
      <c r="D84" s="30"/>
      <c r="E84" s="14"/>
      <c r="F84" s="14"/>
      <c r="G84" s="14"/>
      <c r="H84" s="31"/>
    </row>
    <row r="85" spans="1:702" ht="15" customHeight="1" x14ac:dyDescent="0.25">
      <c r="A85" s="32"/>
      <c r="B85" s="43" t="s">
        <v>196</v>
      </c>
      <c r="C85" s="44"/>
      <c r="D85" s="45"/>
      <c r="E85" s="14"/>
      <c r="F85" s="14"/>
      <c r="G85" s="14"/>
      <c r="H85" s="33">
        <f>SUBTOTAL(109,H79:H84)</f>
        <v>0</v>
      </c>
      <c r="I85" s="34"/>
      <c r="ZY85" t="s">
        <v>197</v>
      </c>
    </row>
    <row r="86" spans="1:702" x14ac:dyDescent="0.25">
      <c r="A86" s="35"/>
      <c r="B86" s="8"/>
      <c r="C86" s="9"/>
      <c r="D86" s="10"/>
      <c r="E86" s="14"/>
      <c r="F86" s="14"/>
      <c r="G86" s="14"/>
      <c r="H86" s="12"/>
    </row>
    <row r="87" spans="1:702" x14ac:dyDescent="0.25">
      <c r="A87" s="27"/>
      <c r="B87" s="29"/>
      <c r="C87" s="29"/>
      <c r="D87" s="30"/>
      <c r="E87" s="38"/>
      <c r="F87" s="38"/>
      <c r="G87" s="38"/>
      <c r="H87" s="31"/>
    </row>
    <row r="88" spans="1:702" x14ac:dyDescent="0.25">
      <c r="A88" s="9"/>
      <c r="B88" s="9"/>
      <c r="C88" s="9"/>
      <c r="D88" s="9"/>
      <c r="E88" s="9"/>
      <c r="F88" s="9"/>
      <c r="G88" s="9"/>
      <c r="H88" s="9"/>
    </row>
    <row r="89" spans="1:702" x14ac:dyDescent="0.25">
      <c r="B89" s="46" t="s">
        <v>198</v>
      </c>
      <c r="C89" s="47"/>
      <c r="D89" s="47"/>
      <c r="H89" s="40">
        <f>SUBTOTAL(109,H4:H87)</f>
        <v>0</v>
      </c>
      <c r="ZY89" t="s">
        <v>199</v>
      </c>
    </row>
    <row r="90" spans="1:702" x14ac:dyDescent="0.25">
      <c r="A90" s="41">
        <v>20</v>
      </c>
      <c r="B90" s="39" t="str">
        <f>CONCATENATE("Montant TVA (",A90,"%)")</f>
        <v>Montant TVA (20%)</v>
      </c>
      <c r="H90" s="40">
        <f>(H89*A90)/100</f>
        <v>0</v>
      </c>
      <c r="ZY90" t="s">
        <v>200</v>
      </c>
    </row>
    <row r="91" spans="1:702" x14ac:dyDescent="0.25">
      <c r="B91" s="39" t="s">
        <v>201</v>
      </c>
      <c r="H91" s="40">
        <f>H89+H90</f>
        <v>0</v>
      </c>
      <c r="ZY91" t="s">
        <v>202</v>
      </c>
    </row>
    <row r="92" spans="1:702" x14ac:dyDescent="0.25">
      <c r="H92" s="40"/>
    </row>
    <row r="93" spans="1:702" x14ac:dyDescent="0.25">
      <c r="H93" s="40"/>
    </row>
  </sheetData>
  <mergeCells count="42">
    <mergeCell ref="A1:H1"/>
    <mergeCell ref="B4:D4"/>
    <mergeCell ref="B5:D5"/>
    <mergeCell ref="B7:D7"/>
    <mergeCell ref="B11:D11"/>
    <mergeCell ref="B13:D13"/>
    <mergeCell ref="B16:D16"/>
    <mergeCell ref="B20:D20"/>
    <mergeCell ref="B22:D22"/>
    <mergeCell ref="B23:D23"/>
    <mergeCell ref="B25:D25"/>
    <mergeCell ref="B28:D28"/>
    <mergeCell ref="B30:D30"/>
    <mergeCell ref="B33:D33"/>
    <mergeCell ref="B35:D35"/>
    <mergeCell ref="B37:D37"/>
    <mergeCell ref="B40:D40"/>
    <mergeCell ref="B41:D41"/>
    <mergeCell ref="B42:D42"/>
    <mergeCell ref="B45:D45"/>
    <mergeCell ref="B46:D46"/>
    <mergeCell ref="B49:D49"/>
    <mergeCell ref="B50:D50"/>
    <mergeCell ref="B51:D51"/>
    <mergeCell ref="B54:D54"/>
    <mergeCell ref="B55:D55"/>
    <mergeCell ref="B58:D58"/>
    <mergeCell ref="B59:D59"/>
    <mergeCell ref="B60:D60"/>
    <mergeCell ref="B63:D63"/>
    <mergeCell ref="B64:D64"/>
    <mergeCell ref="B65:D65"/>
    <mergeCell ref="B68:D68"/>
    <mergeCell ref="B69:D69"/>
    <mergeCell ref="B70:D70"/>
    <mergeCell ref="B85:D85"/>
    <mergeCell ref="B89:D89"/>
    <mergeCell ref="B71:D71"/>
    <mergeCell ref="B72:D72"/>
    <mergeCell ref="B76:D76"/>
    <mergeCell ref="B78:D78"/>
    <mergeCell ref="B81:D8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N°5 Page de garde</vt:lpstr>
      <vt:lpstr>Lot N°05 ETANCHEITE</vt:lpstr>
      <vt:lpstr>'Lot N°05 ETANCHEITE'!Impression_des_titres</vt:lpstr>
      <vt:lpstr>'Lot N°05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2026-01-20T10:37:06Z</dcterms:created>
  <dcterms:modified xsi:type="dcterms:W3CDTF">2026-01-28T10:14:34Z</dcterms:modified>
</cp:coreProperties>
</file>